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4 позиции ск ф, микрос,абакус, алт\"/>
    </mc:Choice>
  </mc:AlternateContent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3" l="1"/>
  <c r="G35" i="3"/>
  <c r="G34" i="3"/>
  <c r="G33" i="3"/>
  <c r="G32" i="3"/>
  <c r="G31" i="3"/>
  <c r="G30" i="3"/>
  <c r="G29" i="3"/>
  <c r="G28" i="3"/>
  <c r="G27" i="3"/>
  <c r="G26" i="3"/>
  <c r="G25" i="3"/>
  <c r="G24" i="3"/>
  <c r="G22" i="3"/>
  <c r="G21" i="3"/>
  <c r="G20" i="3"/>
  <c r="G18" i="3"/>
  <c r="G17" i="3"/>
  <c r="G19" i="3" s="1"/>
  <c r="G14" i="3"/>
  <c r="G13" i="3"/>
  <c r="G12" i="3"/>
  <c r="G11" i="3"/>
  <c r="G15" i="3" s="1"/>
  <c r="G8" i="3"/>
  <c r="G7" i="3"/>
  <c r="G6" i="3"/>
  <c r="G5" i="3"/>
  <c r="G9" i="3" s="1"/>
  <c r="G4" i="3"/>
  <c r="G37" i="3" l="1"/>
  <c r="H6" i="2"/>
  <c r="H5" i="2"/>
  <c r="H4" i="2"/>
  <c r="H3" i="2"/>
  <c r="H2" i="2"/>
  <c r="G36" i="1" l="1"/>
  <c r="G28" i="1"/>
  <c r="G34" i="1"/>
  <c r="G35" i="1"/>
  <c r="G33" i="1" l="1"/>
  <c r="G32" i="1"/>
  <c r="G31" i="1"/>
  <c r="G30" i="1"/>
  <c r="G29" i="1"/>
  <c r="G27" i="1"/>
  <c r="G25" i="1"/>
  <c r="G24" i="1"/>
  <c r="G22" i="1"/>
  <c r="G21" i="1"/>
  <c r="G20" i="1"/>
  <c r="G18" i="1"/>
  <c r="G17" i="1"/>
  <c r="G14" i="1"/>
  <c r="G13" i="1"/>
  <c r="G12" i="1"/>
  <c r="G11" i="1"/>
  <c r="G8" i="1"/>
  <c r="G7" i="1"/>
  <c r="G6" i="1"/>
  <c r="G5" i="1"/>
  <c r="G4" i="1"/>
  <c r="G19" i="1" l="1"/>
  <c r="G9" i="1"/>
  <c r="G15" i="1"/>
  <c r="G26" i="1"/>
  <c r="G37" i="1" s="1"/>
</calcChain>
</file>

<file path=xl/sharedStrings.xml><?xml version="1.0" encoding="utf-8"?>
<sst xmlns="http://schemas.openxmlformats.org/spreadsheetml/2006/main" count="245" uniqueCount="70">
  <si>
    <t>наименование</t>
  </si>
  <si>
    <t>Полная  характеристика (описание) товаров, работ  и  услуг</t>
  </si>
  <si>
    <t>ед. изм</t>
  </si>
  <si>
    <t xml:space="preserve">кол-во по плану </t>
  </si>
  <si>
    <t>цена за ед</t>
  </si>
  <si>
    <t xml:space="preserve">сумма </t>
  </si>
  <si>
    <t>Набор расходных реагентов для гематологического анализатора "Micro-CC 20  Plus"</t>
  </si>
  <si>
    <t>Моющий раствор (в уп. 1 л)</t>
  </si>
  <si>
    <t>ЗЦП</t>
  </si>
  <si>
    <t>упак</t>
  </si>
  <si>
    <t xml:space="preserve"> очиститель концентрат (в упак 50 мл.)</t>
  </si>
  <si>
    <t>Лизирующий раствор</t>
  </si>
  <si>
    <t>Раствор дилюента, канистра 20л</t>
  </si>
  <si>
    <t>Контрольная кровь  3*2,5 мл  (1N+1H+1L)</t>
  </si>
  <si>
    <t>Набор реагентов для гематологического анализатора Abacus Junior</t>
  </si>
  <si>
    <t>Изотонический раствор Diatro Dill-Dif, 20л</t>
  </si>
  <si>
    <t>Лизирующий раствор Diatro Lyse-Diff, 1 L</t>
  </si>
  <si>
    <t>л</t>
  </si>
  <si>
    <t>Очиститель Diatro Cleaner</t>
  </si>
  <si>
    <t>Набор реагентов для коагулометра TS-4000</t>
  </si>
  <si>
    <t>Набор реактивов для определения концентрации фибриногена в палазме крови</t>
  </si>
  <si>
    <t>набор</t>
  </si>
  <si>
    <t>Набор реактивов для определения 8-го фактора в плазме крови</t>
  </si>
  <si>
    <t>Набор реагентов для определения АЛаТ (400 определений)</t>
  </si>
  <si>
    <t>Набор реагентов для определения общего белка  (400 определений)</t>
  </si>
  <si>
    <t>контрольная сыворотка АЛТ (для метода Райтмана-Френкеля по конечный точке) в упаковке 12 шт</t>
  </si>
  <si>
    <t>Набор реагентов для аппарата Scanion (анализатор белковых фракций)</t>
  </si>
  <si>
    <t>Буферный раствор для электрофоретического фракционирования белков (SIMACEL N)(объем 5 л )</t>
  </si>
  <si>
    <t>фл</t>
  </si>
  <si>
    <t xml:space="preserve">Отмывающий раствор  для электрофореза белков(объем 5л) </t>
  </si>
  <si>
    <t>шт</t>
  </si>
  <si>
    <t>пробирка для архивации с закручивающейся крышкой 2 мл, 100шт/упак</t>
  </si>
  <si>
    <t>уп</t>
  </si>
  <si>
    <t>Пробирки PS, 16*100мм, одноразовые с крышками, пластиковая,  без наполнителя, цилиндиричексая, 9 мл.</t>
  </si>
  <si>
    <t>Комплект хирургической одежды стерильный</t>
  </si>
  <si>
    <t>Комплект одноразовый стер костюм хирургический (рубашка,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</si>
  <si>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t>компл</t>
  </si>
  <si>
    <t xml:space="preserve">Лейкопластырь гипоаллерненный, на бумажной основе 2,5*500 </t>
  </si>
  <si>
    <t>Общий белок ( определение концентрации общего белка биуретовым методом) 1000 мл, в наборе концентрат биуретового реактива 100 мл- 1 фл, калибровочный р-р белка (60 г/л) 2 мл- 2 фл.</t>
  </si>
  <si>
    <t>Натрия хлорид  раствор для инфузий  0,9%-500,0 мл</t>
  </si>
  <si>
    <t xml:space="preserve">  раствор для инфузий  0,9%-500,0 мл</t>
  </si>
  <si>
    <t>Система для переливания крови</t>
  </si>
  <si>
    <t xml:space="preserve">Система для инфузий </t>
  </si>
  <si>
    <t>Пробирка вакуумная для забора и хранения венозной крови, плазмы крови, сыворотки крови (с активатором свертывания) 8,0 мл</t>
  </si>
  <si>
    <t>8 мл, цвет крышки желтый</t>
  </si>
  <si>
    <t>Шпатель терапевтический</t>
  </si>
  <si>
    <t>стерильный одноразового применения, пластиковый с одной светодиодной подсветкой на 100 штук шпателя</t>
  </si>
  <si>
    <t>Система для переливания крови и кровезаменителей c иглой размером 18G. Стерильная, однократного применения.</t>
  </si>
  <si>
    <t>Система для вливания инфузионных растворов с иглой размером 21G. Стерильная, однократного применения.</t>
  </si>
  <si>
    <t>Приложение 1</t>
  </si>
  <si>
    <t>ИТОГО:</t>
  </si>
  <si>
    <t>раствор для инфузий  0,9%-500,0 мл</t>
  </si>
  <si>
    <t xml:space="preserve">Лейкопластырь гипоаллергенный, на бумажной основе 2,5*500 </t>
  </si>
  <si>
    <t>Комплект одноразовый стер костюм хирургический (рубашка с длинным рукавом,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</si>
  <si>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t>Срок поставки</t>
  </si>
  <si>
    <t>Место поставки</t>
  </si>
  <si>
    <t>% предоплаты</t>
  </si>
  <si>
    <t>по графику</t>
  </si>
  <si>
    <t>г.Алматы, Утепова 1</t>
  </si>
  <si>
    <t>№ лота</t>
  </si>
  <si>
    <t>Fam.Alliance</t>
  </si>
  <si>
    <t>ANP</t>
  </si>
  <si>
    <t>Интермедика</t>
  </si>
  <si>
    <t>Medical Active group</t>
  </si>
  <si>
    <t>Rauan Best</t>
  </si>
  <si>
    <t>Excellent Lab</t>
  </si>
  <si>
    <t>Лером</t>
  </si>
  <si>
    <t>Диакит</t>
  </si>
  <si>
    <t>Дарен Мед</t>
  </si>
  <si>
    <t>Kelun Kazpharm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</si>
</sst>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#,##0.0"/>
    <numFmt numFmtId="165" formatCode="_-* #,##0.00\ _K_Z_T_-;\-* #,##0.00\ _K_Z_T_-;_-* &quot;-&quot;??\ _K_Z_T_-;_-@_-"/>
  </numFmts>
  <fonts count="19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204"/>
    </font>
    <font>
      <sz val="10"/>
      <color rgb="FF0432FF"/>
      <name val="Times New Roman"/>
      <family val="1"/>
    </font>
    <font>
      <b/>
      <sz val="10"/>
      <color rgb="FF0432FF"/>
      <name val="Times New Roman"/>
      <family val="1"/>
    </font>
    <font>
      <sz val="12"/>
      <color rgb="FF0432FF"/>
      <name val="Calibri"/>
      <family val="2"/>
      <charset val="204"/>
      <scheme val="minor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432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2" applyFont="1" applyBorder="1" applyAlignment="1">
      <alignment horizontal="center" vertical="center" wrapText="1"/>
    </xf>
    <xf numFmtId="165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165" fontId="2" fillId="0" borderId="1" xfId="2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0" xfId="0" applyFont="1" applyAlignment="1">
      <alignment horizontal="left"/>
    </xf>
    <xf numFmtId="4" fontId="11" fillId="0" borderId="1" xfId="0" applyNumberFormat="1" applyFont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165" fontId="12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165" fontId="12" fillId="2" borderId="1" xfId="2" applyFont="1" applyFill="1" applyBorder="1" applyAlignment="1">
      <alignment horizontal="center" vertical="center" wrapText="1"/>
    </xf>
    <xf numFmtId="0" fontId="0" fillId="0" borderId="1" xfId="0" applyFont="1" applyBorder="1"/>
    <xf numFmtId="0" fontId="1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Обычный" xfId="0" builtinId="0"/>
    <cellStyle name="Обычный 67_Копия План ГЗ в УЗ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23" workbookViewId="0">
      <selection sqref="A1:J37"/>
    </sheetView>
  </sheetViews>
  <sheetFormatPr defaultColWidth="11" defaultRowHeight="15.75" x14ac:dyDescent="0.25"/>
  <cols>
    <col min="2" max="2" width="41.5" customWidth="1"/>
    <col min="3" max="3" width="32.375" customWidth="1"/>
    <col min="5" max="5" width="8.375" bestFit="1" customWidth="1"/>
    <col min="6" max="6" width="11" style="55"/>
    <col min="7" max="7" width="14" customWidth="1"/>
    <col min="10" max="10" width="12.375" style="80" customWidth="1"/>
  </cols>
  <sheetData>
    <row r="1" spans="1:10" x14ac:dyDescent="0.25">
      <c r="J1" s="81" t="s">
        <v>49</v>
      </c>
    </row>
    <row r="2" spans="1:10" s="6" customFormat="1" ht="25.5" x14ac:dyDescent="0.25">
      <c r="A2" s="59" t="s">
        <v>59</v>
      </c>
      <c r="B2" s="2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5" t="s">
        <v>5</v>
      </c>
      <c r="H2" s="59" t="s">
        <v>54</v>
      </c>
      <c r="I2" s="59" t="s">
        <v>55</v>
      </c>
      <c r="J2" s="60" t="s">
        <v>56</v>
      </c>
    </row>
    <row r="3" spans="1:10" s="6" customFormat="1" ht="25.5" x14ac:dyDescent="0.25">
      <c r="A3" s="1">
        <v>1</v>
      </c>
      <c r="B3" s="7" t="s">
        <v>6</v>
      </c>
      <c r="C3" s="1"/>
      <c r="D3" s="1"/>
      <c r="E3" s="31"/>
      <c r="F3" s="8"/>
      <c r="G3" s="9"/>
      <c r="H3" s="61" t="s">
        <v>57</v>
      </c>
      <c r="I3" s="62" t="s">
        <v>58</v>
      </c>
      <c r="J3" s="62">
        <v>0</v>
      </c>
    </row>
    <row r="4" spans="1:10" s="6" customFormat="1" x14ac:dyDescent="0.25">
      <c r="A4" s="1"/>
      <c r="B4" s="10" t="s">
        <v>7</v>
      </c>
      <c r="C4" s="10" t="s">
        <v>7</v>
      </c>
      <c r="D4" s="1" t="s">
        <v>9</v>
      </c>
      <c r="E4" s="56">
        <v>12</v>
      </c>
      <c r="F4" s="9">
        <v>18800</v>
      </c>
      <c r="G4" s="58">
        <f>E4*F4</f>
        <v>225600</v>
      </c>
      <c r="H4" s="61"/>
      <c r="I4" s="63"/>
      <c r="J4" s="64"/>
    </row>
    <row r="5" spans="1:10" s="6" customFormat="1" x14ac:dyDescent="0.25">
      <c r="A5" s="1"/>
      <c r="B5" s="10" t="s">
        <v>10</v>
      </c>
      <c r="C5" s="10" t="s">
        <v>10</v>
      </c>
      <c r="D5" s="1" t="s">
        <v>9</v>
      </c>
      <c r="E5" s="56">
        <v>4</v>
      </c>
      <c r="F5" s="9">
        <v>27800</v>
      </c>
      <c r="G5" s="58">
        <f>E5*F5</f>
        <v>111200</v>
      </c>
      <c r="H5" s="64"/>
      <c r="I5" s="65"/>
      <c r="J5" s="64"/>
    </row>
    <row r="6" spans="1:10" s="6" customFormat="1" x14ac:dyDescent="0.25">
      <c r="A6" s="1"/>
      <c r="B6" s="10" t="s">
        <v>11</v>
      </c>
      <c r="C6" s="10" t="s">
        <v>11</v>
      </c>
      <c r="D6" s="1" t="s">
        <v>9</v>
      </c>
      <c r="E6" s="56">
        <v>7</v>
      </c>
      <c r="F6" s="9">
        <v>28800</v>
      </c>
      <c r="G6" s="58">
        <f>E6*F6</f>
        <v>201600</v>
      </c>
      <c r="H6" s="64"/>
      <c r="I6" s="65"/>
      <c r="J6" s="64"/>
    </row>
    <row r="7" spans="1:10" s="6" customFormat="1" x14ac:dyDescent="0.25">
      <c r="A7" s="1"/>
      <c r="B7" s="10" t="s">
        <v>12</v>
      </c>
      <c r="C7" s="10" t="s">
        <v>12</v>
      </c>
      <c r="D7" s="1" t="s">
        <v>9</v>
      </c>
      <c r="E7" s="56">
        <v>6</v>
      </c>
      <c r="F7" s="9">
        <v>17800</v>
      </c>
      <c r="G7" s="58">
        <f>E7*F7</f>
        <v>106800</v>
      </c>
      <c r="H7" s="64"/>
      <c r="I7" s="65"/>
      <c r="J7" s="64"/>
    </row>
    <row r="8" spans="1:10" s="6" customFormat="1" x14ac:dyDescent="0.25">
      <c r="A8" s="1"/>
      <c r="B8" s="10" t="s">
        <v>13</v>
      </c>
      <c r="C8" s="10" t="s">
        <v>13</v>
      </c>
      <c r="D8" s="1" t="s">
        <v>9</v>
      </c>
      <c r="E8" s="56">
        <v>12</v>
      </c>
      <c r="F8" s="9">
        <v>58800</v>
      </c>
      <c r="G8" s="58">
        <f>E8*F8</f>
        <v>705600</v>
      </c>
      <c r="H8" s="66"/>
      <c r="I8" s="67"/>
      <c r="J8" s="64"/>
    </row>
    <row r="9" spans="1:10" s="19" customFormat="1" x14ac:dyDescent="0.25">
      <c r="A9" s="11"/>
      <c r="B9" s="12"/>
      <c r="C9" s="14"/>
      <c r="D9" s="15"/>
      <c r="E9" s="16"/>
      <c r="F9" s="17"/>
      <c r="G9" s="18">
        <f>SUM(G4:G8)</f>
        <v>1350800</v>
      </c>
      <c r="H9" s="68"/>
      <c r="I9" s="68"/>
      <c r="J9" s="75"/>
    </row>
    <row r="10" spans="1:10" s="6" customFormat="1" ht="25.5" x14ac:dyDescent="0.25">
      <c r="A10" s="1">
        <v>2</v>
      </c>
      <c r="B10" s="7" t="s">
        <v>14</v>
      </c>
      <c r="C10" s="1"/>
      <c r="D10" s="1"/>
      <c r="E10" s="31"/>
      <c r="F10" s="8"/>
      <c r="G10" s="9"/>
      <c r="H10" s="61" t="s">
        <v>57</v>
      </c>
      <c r="I10" s="61" t="s">
        <v>58</v>
      </c>
      <c r="J10" s="62">
        <v>0</v>
      </c>
    </row>
    <row r="11" spans="1:10" s="6" customFormat="1" x14ac:dyDescent="0.25">
      <c r="A11" s="1"/>
      <c r="B11" s="10" t="s">
        <v>15</v>
      </c>
      <c r="C11" s="1" t="s">
        <v>15</v>
      </c>
      <c r="D11" s="1" t="s">
        <v>9</v>
      </c>
      <c r="E11" s="31">
        <v>3</v>
      </c>
      <c r="F11" s="20">
        <v>18000</v>
      </c>
      <c r="G11" s="58">
        <f>E11*F11</f>
        <v>54000</v>
      </c>
      <c r="H11" s="61"/>
      <c r="I11" s="63"/>
      <c r="J11" s="64"/>
    </row>
    <row r="12" spans="1:10" s="6" customFormat="1" x14ac:dyDescent="0.25">
      <c r="A12" s="1"/>
      <c r="B12" s="10" t="s">
        <v>16</v>
      </c>
      <c r="C12" s="1" t="s">
        <v>16</v>
      </c>
      <c r="D12" s="1" t="s">
        <v>17</v>
      </c>
      <c r="E12" s="31">
        <v>3</v>
      </c>
      <c r="F12" s="20">
        <v>35000</v>
      </c>
      <c r="G12" s="58">
        <f>E12*F12</f>
        <v>105000</v>
      </c>
      <c r="H12" s="64"/>
      <c r="I12" s="65"/>
      <c r="J12" s="64"/>
    </row>
    <row r="13" spans="1:10" s="6" customFormat="1" x14ac:dyDescent="0.25">
      <c r="A13" s="1"/>
      <c r="B13" s="10" t="s">
        <v>18</v>
      </c>
      <c r="C13" s="21" t="s">
        <v>18</v>
      </c>
      <c r="D13" s="1" t="s">
        <v>9</v>
      </c>
      <c r="E13" s="31">
        <v>3</v>
      </c>
      <c r="F13" s="20">
        <v>20000</v>
      </c>
      <c r="G13" s="58">
        <f>E13*F13</f>
        <v>60000</v>
      </c>
      <c r="H13" s="64"/>
      <c r="I13" s="65"/>
      <c r="J13" s="64"/>
    </row>
    <row r="14" spans="1:10" s="6" customFormat="1" x14ac:dyDescent="0.25">
      <c r="A14" s="1"/>
      <c r="B14" s="10" t="s">
        <v>13</v>
      </c>
      <c r="C14" s="1" t="s">
        <v>13</v>
      </c>
      <c r="D14" s="1" t="s">
        <v>9</v>
      </c>
      <c r="E14" s="31">
        <v>3</v>
      </c>
      <c r="F14" s="20">
        <v>78500</v>
      </c>
      <c r="G14" s="58">
        <f>E14*F14</f>
        <v>235500</v>
      </c>
      <c r="H14" s="66"/>
      <c r="I14" s="67"/>
      <c r="J14" s="64"/>
    </row>
    <row r="15" spans="1:10" s="19" customFormat="1" x14ac:dyDescent="0.25">
      <c r="A15" s="11"/>
      <c r="B15" s="22"/>
      <c r="C15" s="23"/>
      <c r="D15" s="11"/>
      <c r="E15" s="11"/>
      <c r="F15" s="24"/>
      <c r="G15" s="18">
        <f>SUM(G11:G14)</f>
        <v>454500</v>
      </c>
      <c r="H15" s="68"/>
      <c r="I15" s="68"/>
      <c r="J15" s="75"/>
    </row>
    <row r="16" spans="1:10" s="6" customFormat="1" ht="25.5" x14ac:dyDescent="0.25">
      <c r="A16" s="1">
        <v>3</v>
      </c>
      <c r="B16" s="7" t="s">
        <v>19</v>
      </c>
      <c r="C16" s="1"/>
      <c r="D16" s="1"/>
      <c r="E16" s="31"/>
      <c r="F16" s="8"/>
      <c r="G16" s="9"/>
      <c r="H16" s="61" t="s">
        <v>57</v>
      </c>
      <c r="I16" s="61" t="s">
        <v>58</v>
      </c>
      <c r="J16" s="64">
        <v>0</v>
      </c>
    </row>
    <row r="17" spans="1:10" s="6" customFormat="1" ht="38.25" x14ac:dyDescent="0.25">
      <c r="A17" s="1"/>
      <c r="B17" s="25" t="s">
        <v>20</v>
      </c>
      <c r="C17" s="26" t="s">
        <v>20</v>
      </c>
      <c r="D17" s="1" t="s">
        <v>21</v>
      </c>
      <c r="E17" s="31">
        <v>6</v>
      </c>
      <c r="F17" s="20">
        <v>80000</v>
      </c>
      <c r="G17" s="58">
        <f>E17*F17</f>
        <v>480000</v>
      </c>
      <c r="H17" s="61"/>
      <c r="I17" s="61"/>
      <c r="J17" s="63"/>
    </row>
    <row r="18" spans="1:10" s="6" customFormat="1" ht="25.5" x14ac:dyDescent="0.25">
      <c r="A18" s="1"/>
      <c r="B18" s="25" t="s">
        <v>22</v>
      </c>
      <c r="C18" s="26" t="s">
        <v>22</v>
      </c>
      <c r="D18" s="1" t="s">
        <v>21</v>
      </c>
      <c r="E18" s="31">
        <v>9</v>
      </c>
      <c r="F18" s="20">
        <v>14000</v>
      </c>
      <c r="G18" s="58">
        <f>E18*F18</f>
        <v>126000</v>
      </c>
      <c r="H18" s="66"/>
      <c r="I18" s="66"/>
      <c r="J18" s="67"/>
    </row>
    <row r="19" spans="1:10" s="19" customFormat="1" x14ac:dyDescent="0.25">
      <c r="A19" s="11"/>
      <c r="B19" s="22"/>
      <c r="C19" s="27"/>
      <c r="D19" s="15"/>
      <c r="E19" s="15"/>
      <c r="F19" s="17"/>
      <c r="G19" s="18">
        <f>SUM(G17:G18)</f>
        <v>606000</v>
      </c>
      <c r="H19" s="68"/>
      <c r="I19" s="68"/>
      <c r="J19" s="68"/>
    </row>
    <row r="20" spans="1:10" s="6" customFormat="1" ht="25.5" x14ac:dyDescent="0.25">
      <c r="A20" s="1">
        <v>4</v>
      </c>
      <c r="B20" s="28" t="s">
        <v>23</v>
      </c>
      <c r="C20" s="28" t="s">
        <v>23</v>
      </c>
      <c r="D20" s="1" t="s">
        <v>21</v>
      </c>
      <c r="E20" s="57">
        <v>35</v>
      </c>
      <c r="F20" s="20">
        <v>13000</v>
      </c>
      <c r="G20" s="9">
        <f>E20*F20</f>
        <v>455000</v>
      </c>
      <c r="H20" s="61" t="s">
        <v>57</v>
      </c>
      <c r="I20" s="62" t="s">
        <v>58</v>
      </c>
      <c r="J20" s="62">
        <v>0</v>
      </c>
    </row>
    <row r="21" spans="1:10" s="6" customFormat="1" ht="25.5" x14ac:dyDescent="0.25">
      <c r="A21" s="1">
        <v>5</v>
      </c>
      <c r="B21" s="29" t="s">
        <v>24</v>
      </c>
      <c r="C21" s="29" t="s">
        <v>24</v>
      </c>
      <c r="D21" s="1" t="s">
        <v>21</v>
      </c>
      <c r="E21" s="31">
        <v>2</v>
      </c>
      <c r="F21" s="20">
        <v>7000</v>
      </c>
      <c r="G21" s="9">
        <f>E21*F21</f>
        <v>14000</v>
      </c>
      <c r="H21" s="61" t="s">
        <v>57</v>
      </c>
      <c r="I21" s="62" t="s">
        <v>58</v>
      </c>
      <c r="J21" s="62">
        <v>0</v>
      </c>
    </row>
    <row r="22" spans="1:10" s="6" customFormat="1" ht="38.25" x14ac:dyDescent="0.25">
      <c r="A22" s="1">
        <v>6</v>
      </c>
      <c r="B22" s="29" t="s">
        <v>25</v>
      </c>
      <c r="C22" s="29" t="s">
        <v>25</v>
      </c>
      <c r="D22" s="1" t="s">
        <v>21</v>
      </c>
      <c r="E22" s="31">
        <v>12</v>
      </c>
      <c r="F22" s="20">
        <v>16464</v>
      </c>
      <c r="G22" s="9">
        <f>E22*F22</f>
        <v>197568</v>
      </c>
      <c r="H22" s="61" t="s">
        <v>57</v>
      </c>
      <c r="I22" s="62" t="s">
        <v>58</v>
      </c>
      <c r="J22" s="62">
        <v>0</v>
      </c>
    </row>
    <row r="23" spans="1:10" s="6" customFormat="1" ht="25.5" x14ac:dyDescent="0.25">
      <c r="A23" s="1">
        <v>7</v>
      </c>
      <c r="B23" s="7" t="s">
        <v>26</v>
      </c>
      <c r="C23" s="1"/>
      <c r="D23" s="1"/>
      <c r="E23" s="31"/>
      <c r="F23" s="8"/>
      <c r="G23" s="9"/>
      <c r="H23" s="62" t="s">
        <v>57</v>
      </c>
      <c r="I23" s="61" t="s">
        <v>58</v>
      </c>
      <c r="J23" s="61">
        <v>0</v>
      </c>
    </row>
    <row r="24" spans="1:10" s="6" customFormat="1" ht="38.25" x14ac:dyDescent="0.25">
      <c r="A24" s="1"/>
      <c r="B24" s="10" t="s">
        <v>27</v>
      </c>
      <c r="C24" s="1" t="s">
        <v>27</v>
      </c>
      <c r="D24" s="1" t="s">
        <v>28</v>
      </c>
      <c r="E24" s="31">
        <v>1</v>
      </c>
      <c r="F24" s="20">
        <v>122454</v>
      </c>
      <c r="G24" s="58">
        <f>E24*F24</f>
        <v>122454</v>
      </c>
      <c r="H24" s="69"/>
      <c r="I24" s="70"/>
      <c r="J24" s="61"/>
    </row>
    <row r="25" spans="1:10" s="6" customFormat="1" ht="25.5" x14ac:dyDescent="0.25">
      <c r="A25" s="1"/>
      <c r="B25" s="10" t="s">
        <v>29</v>
      </c>
      <c r="C25" s="1" t="s">
        <v>29</v>
      </c>
      <c r="D25" s="1" t="s">
        <v>28</v>
      </c>
      <c r="E25" s="31">
        <v>1</v>
      </c>
      <c r="F25" s="20">
        <v>198987</v>
      </c>
      <c r="G25" s="58">
        <f>E25*F25</f>
        <v>198987</v>
      </c>
      <c r="H25" s="71"/>
      <c r="I25" s="71"/>
      <c r="J25" s="66"/>
    </row>
    <row r="26" spans="1:10" s="19" customFormat="1" x14ac:dyDescent="0.25">
      <c r="A26" s="11"/>
      <c r="B26" s="12"/>
      <c r="C26" s="13"/>
      <c r="D26" s="15"/>
      <c r="E26" s="15"/>
      <c r="F26" s="17"/>
      <c r="G26" s="18">
        <f>SUM(G24:G25)</f>
        <v>321441</v>
      </c>
      <c r="H26" s="68"/>
      <c r="I26" s="68"/>
      <c r="J26" s="76"/>
    </row>
    <row r="27" spans="1:10" s="6" customFormat="1" ht="38.25" x14ac:dyDescent="0.25">
      <c r="A27" s="1">
        <v>8</v>
      </c>
      <c r="B27" s="10" t="s">
        <v>31</v>
      </c>
      <c r="C27" s="33" t="s">
        <v>31</v>
      </c>
      <c r="D27" s="1" t="s">
        <v>32</v>
      </c>
      <c r="E27" s="1">
        <v>200</v>
      </c>
      <c r="F27" s="1">
        <v>13291.2</v>
      </c>
      <c r="G27" s="32">
        <f t="shared" ref="G27:G36" si="0">F27*E27</f>
        <v>2658240</v>
      </c>
      <c r="H27" s="61" t="s">
        <v>57</v>
      </c>
      <c r="I27" s="62" t="s">
        <v>58</v>
      </c>
      <c r="J27" s="62">
        <v>0</v>
      </c>
    </row>
    <row r="28" spans="1:10" s="6" customFormat="1" ht="38.25" x14ac:dyDescent="0.25">
      <c r="A28" s="1">
        <v>9</v>
      </c>
      <c r="B28" s="10" t="s">
        <v>43</v>
      </c>
      <c r="C28" s="33" t="s">
        <v>44</v>
      </c>
      <c r="D28" s="1" t="s">
        <v>30</v>
      </c>
      <c r="E28" s="1">
        <v>2500</v>
      </c>
      <c r="F28" s="1">
        <v>123.1</v>
      </c>
      <c r="G28" s="32">
        <f t="shared" si="0"/>
        <v>307750</v>
      </c>
      <c r="H28" s="61" t="s">
        <v>57</v>
      </c>
      <c r="I28" s="62" t="s">
        <v>58</v>
      </c>
      <c r="J28" s="62">
        <v>0</v>
      </c>
    </row>
    <row r="29" spans="1:10" s="6" customFormat="1" ht="38.25" x14ac:dyDescent="0.25">
      <c r="A29" s="1">
        <v>10</v>
      </c>
      <c r="B29" s="10" t="s">
        <v>33</v>
      </c>
      <c r="C29" s="33" t="s">
        <v>33</v>
      </c>
      <c r="D29" s="1" t="s">
        <v>30</v>
      </c>
      <c r="E29" s="1">
        <v>22026</v>
      </c>
      <c r="F29" s="38">
        <v>35</v>
      </c>
      <c r="G29" s="32">
        <f t="shared" si="0"/>
        <v>770910</v>
      </c>
      <c r="H29" s="61" t="s">
        <v>57</v>
      </c>
      <c r="I29" s="62" t="s">
        <v>58</v>
      </c>
      <c r="J29" s="62">
        <v>0</v>
      </c>
    </row>
    <row r="30" spans="1:10" s="37" customFormat="1" ht="89.25" x14ac:dyDescent="0.25">
      <c r="A30" s="31">
        <v>11</v>
      </c>
      <c r="B30" s="30" t="s">
        <v>34</v>
      </c>
      <c r="C30" s="36" t="s">
        <v>53</v>
      </c>
      <c r="D30" s="31" t="s">
        <v>36</v>
      </c>
      <c r="E30" s="31">
        <v>1100</v>
      </c>
      <c r="F30" s="31">
        <v>1242.1600000000001</v>
      </c>
      <c r="G30" s="32">
        <f t="shared" si="0"/>
        <v>1366376</v>
      </c>
      <c r="H30" s="61" t="s">
        <v>57</v>
      </c>
      <c r="I30" s="62" t="s">
        <v>58</v>
      </c>
      <c r="J30" s="77">
        <v>0</v>
      </c>
    </row>
    <row r="31" spans="1:10" s="6" customFormat="1" ht="25.5" x14ac:dyDescent="0.25">
      <c r="A31" s="1">
        <v>12</v>
      </c>
      <c r="B31" s="10" t="s">
        <v>52</v>
      </c>
      <c r="C31" s="10" t="s">
        <v>37</v>
      </c>
      <c r="D31" s="1" t="s">
        <v>30</v>
      </c>
      <c r="E31" s="1">
        <v>500</v>
      </c>
      <c r="F31" s="34">
        <v>294.38</v>
      </c>
      <c r="G31" s="32">
        <f t="shared" si="0"/>
        <v>147190</v>
      </c>
      <c r="H31" s="61" t="s">
        <v>57</v>
      </c>
      <c r="I31" s="62" t="s">
        <v>58</v>
      </c>
      <c r="J31" s="62">
        <v>0</v>
      </c>
    </row>
    <row r="32" spans="1:10" s="6" customFormat="1" ht="63.75" x14ac:dyDescent="0.25">
      <c r="A32" s="1">
        <v>13</v>
      </c>
      <c r="B32" s="10" t="s">
        <v>38</v>
      </c>
      <c r="C32" s="10" t="s">
        <v>38</v>
      </c>
      <c r="D32" s="1" t="s">
        <v>21</v>
      </c>
      <c r="E32" s="1">
        <v>9</v>
      </c>
      <c r="F32" s="9">
        <v>7000</v>
      </c>
      <c r="G32" s="32">
        <f t="shared" si="0"/>
        <v>63000</v>
      </c>
      <c r="H32" s="61" t="s">
        <v>57</v>
      </c>
      <c r="I32" s="62" t="s">
        <v>58</v>
      </c>
      <c r="J32" s="62">
        <v>0</v>
      </c>
    </row>
    <row r="33" spans="1:10" ht="25.5" x14ac:dyDescent="0.25">
      <c r="A33" s="1">
        <v>14</v>
      </c>
      <c r="B33" s="30" t="s">
        <v>39</v>
      </c>
      <c r="C33" s="10" t="s">
        <v>40</v>
      </c>
      <c r="D33" s="1" t="s">
        <v>28</v>
      </c>
      <c r="E33" s="1">
        <v>8000</v>
      </c>
      <c r="F33" s="34">
        <v>189.25</v>
      </c>
      <c r="G33" s="32">
        <f t="shared" si="0"/>
        <v>1514000</v>
      </c>
      <c r="H33" s="61" t="s">
        <v>57</v>
      </c>
      <c r="I33" s="62" t="s">
        <v>58</v>
      </c>
      <c r="J33" s="78">
        <v>0</v>
      </c>
    </row>
    <row r="34" spans="1:10" ht="38.25" x14ac:dyDescent="0.25">
      <c r="A34" s="1">
        <v>15</v>
      </c>
      <c r="B34" s="30" t="s">
        <v>41</v>
      </c>
      <c r="C34" s="30" t="s">
        <v>47</v>
      </c>
      <c r="D34" s="31" t="s">
        <v>30</v>
      </c>
      <c r="E34" s="31">
        <v>200</v>
      </c>
      <c r="F34" s="35">
        <v>160</v>
      </c>
      <c r="G34" s="32">
        <f t="shared" si="0"/>
        <v>32000</v>
      </c>
      <c r="H34" s="61" t="s">
        <v>57</v>
      </c>
      <c r="I34" s="62" t="s">
        <v>58</v>
      </c>
      <c r="J34" s="78">
        <v>0</v>
      </c>
    </row>
    <row r="35" spans="1:10" ht="38.25" x14ac:dyDescent="0.25">
      <c r="A35" s="1">
        <v>16</v>
      </c>
      <c r="B35" s="30" t="s">
        <v>42</v>
      </c>
      <c r="C35" s="30" t="s">
        <v>48</v>
      </c>
      <c r="D35" s="31" t="s">
        <v>30</v>
      </c>
      <c r="E35" s="31">
        <v>4000</v>
      </c>
      <c r="F35" s="35">
        <v>57</v>
      </c>
      <c r="G35" s="32">
        <f t="shared" si="0"/>
        <v>228000</v>
      </c>
      <c r="H35" s="61" t="s">
        <v>57</v>
      </c>
      <c r="I35" s="62" t="s">
        <v>58</v>
      </c>
      <c r="J35" s="78">
        <v>0</v>
      </c>
    </row>
    <row r="36" spans="1:10" ht="39" x14ac:dyDescent="0.25">
      <c r="A36" s="1">
        <v>17</v>
      </c>
      <c r="B36" s="30" t="s">
        <v>45</v>
      </c>
      <c r="C36" s="39" t="s">
        <v>46</v>
      </c>
      <c r="D36" s="31" t="s">
        <v>30</v>
      </c>
      <c r="E36" s="31">
        <v>14000</v>
      </c>
      <c r="F36" s="35">
        <v>62.2</v>
      </c>
      <c r="G36" s="32">
        <f t="shared" si="0"/>
        <v>870800</v>
      </c>
      <c r="H36" s="62" t="s">
        <v>57</v>
      </c>
      <c r="I36" s="62" t="s">
        <v>58</v>
      </c>
      <c r="J36" s="78">
        <v>0</v>
      </c>
    </row>
    <row r="37" spans="1:10" x14ac:dyDescent="0.25">
      <c r="A37" s="72"/>
      <c r="B37" s="72"/>
      <c r="C37" s="72"/>
      <c r="D37" s="72"/>
      <c r="E37" s="72"/>
      <c r="F37" s="73"/>
      <c r="G37" s="74">
        <f>G36+G35+G34+G33+G32+G31+G30+G29+G28+G27+G26+G19+G15+G9</f>
        <v>10691007</v>
      </c>
      <c r="H37" s="72"/>
      <c r="I37" s="72"/>
      <c r="J37" s="79"/>
    </row>
  </sheetData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2" sqref="A2:H6"/>
    </sheetView>
  </sheetViews>
  <sheetFormatPr defaultRowHeight="15.75" x14ac:dyDescent="0.25"/>
  <cols>
    <col min="1" max="1" width="4.875" customWidth="1"/>
    <col min="2" max="2" width="28.75" customWidth="1"/>
    <col min="4" max="4" width="30.375" customWidth="1"/>
    <col min="6" max="6" width="9.125" bestFit="1" customWidth="1"/>
    <col min="7" max="7" width="11.125" bestFit="1" customWidth="1"/>
    <col min="8" max="8" width="14.375" customWidth="1"/>
  </cols>
  <sheetData>
    <row r="1" spans="1:8" x14ac:dyDescent="0.25">
      <c r="A1" s="42"/>
      <c r="B1" s="42"/>
      <c r="C1" s="42"/>
      <c r="D1" s="42"/>
      <c r="E1" s="42"/>
      <c r="F1" s="42"/>
      <c r="G1" s="40"/>
      <c r="H1" s="40" t="s">
        <v>49</v>
      </c>
    </row>
    <row r="2" spans="1:8" ht="76.5" customHeight="1" x14ac:dyDescent="0.25">
      <c r="A2" s="43">
        <v>1</v>
      </c>
      <c r="B2" s="44" t="s">
        <v>43</v>
      </c>
      <c r="C2" s="43" t="s">
        <v>8</v>
      </c>
      <c r="D2" s="45" t="s">
        <v>44</v>
      </c>
      <c r="E2" s="43" t="s">
        <v>30</v>
      </c>
      <c r="F2" s="43">
        <v>2500</v>
      </c>
      <c r="G2" s="43">
        <v>123.1</v>
      </c>
      <c r="H2" s="46">
        <f t="shared" ref="H2:H5" si="0">G2*F2</f>
        <v>307750</v>
      </c>
    </row>
    <row r="3" spans="1:8" ht="144" customHeight="1" x14ac:dyDescent="0.25">
      <c r="A3" s="47">
        <v>2</v>
      </c>
      <c r="B3" s="48" t="s">
        <v>34</v>
      </c>
      <c r="C3" s="47" t="s">
        <v>8</v>
      </c>
      <c r="D3" s="49" t="s">
        <v>35</v>
      </c>
      <c r="E3" s="47" t="s">
        <v>36</v>
      </c>
      <c r="F3" s="47">
        <v>1100</v>
      </c>
      <c r="G3" s="47">
        <v>1242.1600000000001</v>
      </c>
      <c r="H3" s="46">
        <f t="shared" si="0"/>
        <v>1366376</v>
      </c>
    </row>
    <row r="4" spans="1:8" ht="49.5" customHeight="1" x14ac:dyDescent="0.25">
      <c r="A4" s="43">
        <v>3</v>
      </c>
      <c r="B4" s="48" t="s">
        <v>39</v>
      </c>
      <c r="C4" s="43" t="s">
        <v>8</v>
      </c>
      <c r="D4" s="44" t="s">
        <v>51</v>
      </c>
      <c r="E4" s="43" t="s">
        <v>28</v>
      </c>
      <c r="F4" s="43">
        <v>8000</v>
      </c>
      <c r="G4" s="50">
        <v>189.25</v>
      </c>
      <c r="H4" s="46">
        <f t="shared" si="0"/>
        <v>1514000</v>
      </c>
    </row>
    <row r="5" spans="1:8" ht="81" customHeight="1" x14ac:dyDescent="0.25">
      <c r="A5" s="43">
        <v>4</v>
      </c>
      <c r="B5" s="48" t="s">
        <v>45</v>
      </c>
      <c r="C5" s="43" t="s">
        <v>8</v>
      </c>
      <c r="D5" s="51" t="s">
        <v>46</v>
      </c>
      <c r="E5" s="47" t="s">
        <v>30</v>
      </c>
      <c r="F5" s="47">
        <v>14000</v>
      </c>
      <c r="G5" s="52">
        <v>62.2</v>
      </c>
      <c r="H5" s="46">
        <f t="shared" si="0"/>
        <v>870800</v>
      </c>
    </row>
    <row r="6" spans="1:8" x14ac:dyDescent="0.25">
      <c r="A6" s="53"/>
      <c r="B6" s="54" t="s">
        <v>50</v>
      </c>
      <c r="C6" s="53"/>
      <c r="D6" s="53"/>
      <c r="E6" s="53"/>
      <c r="F6" s="53"/>
      <c r="G6" s="53"/>
      <c r="H6" s="41">
        <f>SUM(H2:H5)</f>
        <v>4058926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E39" sqref="E39"/>
    </sheetView>
  </sheetViews>
  <sheetFormatPr defaultRowHeight="15.75" x14ac:dyDescent="0.25"/>
  <cols>
    <col min="1" max="1" width="5.25" customWidth="1"/>
    <col min="2" max="2" width="25.625" customWidth="1"/>
    <col min="3" max="3" width="20.5" customWidth="1"/>
    <col min="4" max="4" width="5.75" customWidth="1"/>
    <col min="5" max="5" width="4.5" customWidth="1"/>
    <col min="6" max="6" width="8.25" customWidth="1"/>
    <col min="7" max="7" width="11.25" customWidth="1"/>
    <col min="8" max="10" width="10.375" customWidth="1"/>
    <col min="11" max="11" width="11.625" customWidth="1"/>
    <col min="12" max="12" width="11.75" customWidth="1"/>
    <col min="13" max="13" width="13.625" customWidth="1"/>
    <col min="14" max="14" width="10.375" customWidth="1"/>
    <col min="15" max="15" width="12.625" customWidth="1"/>
    <col min="16" max="16" width="13.75" customWidth="1"/>
    <col min="17" max="17" width="16" customWidth="1"/>
  </cols>
  <sheetData>
    <row r="1" spans="1:17" x14ac:dyDescent="0.25">
      <c r="F1" s="55"/>
      <c r="Q1" s="81" t="s">
        <v>49</v>
      </c>
    </row>
    <row r="2" spans="1:17" ht="51" x14ac:dyDescent="0.25">
      <c r="A2" s="59" t="s">
        <v>59</v>
      </c>
      <c r="B2" s="2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5" t="s">
        <v>5</v>
      </c>
      <c r="H2" s="59" t="s">
        <v>62</v>
      </c>
      <c r="I2" s="59" t="s">
        <v>61</v>
      </c>
      <c r="J2" s="60" t="s">
        <v>60</v>
      </c>
      <c r="K2" s="59" t="s">
        <v>63</v>
      </c>
      <c r="L2" s="59" t="s">
        <v>64</v>
      </c>
      <c r="M2" s="59" t="s">
        <v>65</v>
      </c>
      <c r="N2" s="59" t="s">
        <v>66</v>
      </c>
      <c r="O2" s="59" t="s">
        <v>69</v>
      </c>
      <c r="P2" s="59" t="s">
        <v>67</v>
      </c>
      <c r="Q2" s="60" t="s">
        <v>68</v>
      </c>
    </row>
    <row r="3" spans="1:17" ht="52.5" customHeight="1" x14ac:dyDescent="0.25">
      <c r="A3" s="1">
        <v>1</v>
      </c>
      <c r="B3" s="7" t="s">
        <v>6</v>
      </c>
      <c r="C3" s="1"/>
      <c r="D3" s="1"/>
      <c r="E3" s="31"/>
      <c r="F3" s="8"/>
      <c r="G3" s="9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33" customHeight="1" x14ac:dyDescent="0.25">
      <c r="A4" s="1"/>
      <c r="B4" s="10" t="s">
        <v>7</v>
      </c>
      <c r="C4" s="10" t="s">
        <v>7</v>
      </c>
      <c r="D4" s="1" t="s">
        <v>9</v>
      </c>
      <c r="E4" s="56">
        <v>12</v>
      </c>
      <c r="F4" s="9">
        <v>18800</v>
      </c>
      <c r="G4" s="58">
        <f>E4*F4</f>
        <v>225600</v>
      </c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30.75" customHeight="1" x14ac:dyDescent="0.25">
      <c r="A5" s="1"/>
      <c r="B5" s="10" t="s">
        <v>10</v>
      </c>
      <c r="C5" s="10" t="s">
        <v>10</v>
      </c>
      <c r="D5" s="1" t="s">
        <v>9</v>
      </c>
      <c r="E5" s="56">
        <v>4</v>
      </c>
      <c r="F5" s="9">
        <v>27800</v>
      </c>
      <c r="G5" s="58">
        <f>E5*F5</f>
        <v>111200</v>
      </c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x14ac:dyDescent="0.25">
      <c r="A6" s="1"/>
      <c r="B6" s="10" t="s">
        <v>11</v>
      </c>
      <c r="C6" s="10" t="s">
        <v>11</v>
      </c>
      <c r="D6" s="1" t="s">
        <v>9</v>
      </c>
      <c r="E6" s="56">
        <v>7</v>
      </c>
      <c r="F6" s="9">
        <v>28800</v>
      </c>
      <c r="G6" s="58">
        <f>E6*F6</f>
        <v>201600</v>
      </c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31.5" customHeight="1" x14ac:dyDescent="0.25">
      <c r="A7" s="1"/>
      <c r="B7" s="10" t="s">
        <v>12</v>
      </c>
      <c r="C7" s="10" t="s">
        <v>12</v>
      </c>
      <c r="D7" s="1" t="s">
        <v>9</v>
      </c>
      <c r="E7" s="56">
        <v>6</v>
      </c>
      <c r="F7" s="9">
        <v>17800</v>
      </c>
      <c r="G7" s="58">
        <f>E7*F7</f>
        <v>106800</v>
      </c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30.75" customHeight="1" x14ac:dyDescent="0.25">
      <c r="A8" s="1"/>
      <c r="B8" s="10" t="s">
        <v>13</v>
      </c>
      <c r="C8" s="10" t="s">
        <v>13</v>
      </c>
      <c r="D8" s="1" t="s">
        <v>9</v>
      </c>
      <c r="E8" s="56">
        <v>12</v>
      </c>
      <c r="F8" s="9">
        <v>58800</v>
      </c>
      <c r="G8" s="58">
        <f>E8*F8</f>
        <v>705600</v>
      </c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x14ac:dyDescent="0.25">
      <c r="A9" s="11"/>
      <c r="B9" s="12"/>
      <c r="C9" s="14"/>
      <c r="D9" s="15"/>
      <c r="E9" s="16"/>
      <c r="F9" s="17"/>
      <c r="G9" s="18">
        <f>SUM(G4:G8)</f>
        <v>1350800</v>
      </c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ht="60.75" customHeight="1" x14ac:dyDescent="0.25">
      <c r="A10" s="1">
        <v>2</v>
      </c>
      <c r="B10" s="7" t="s">
        <v>14</v>
      </c>
      <c r="C10" s="1"/>
      <c r="D10" s="1"/>
      <c r="E10" s="31"/>
      <c r="F10" s="8"/>
      <c r="G10" s="9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7" ht="36.75" customHeight="1" x14ac:dyDescent="0.25">
      <c r="A11" s="1"/>
      <c r="B11" s="10" t="s">
        <v>15</v>
      </c>
      <c r="C11" s="1" t="s">
        <v>15</v>
      </c>
      <c r="D11" s="1" t="s">
        <v>9</v>
      </c>
      <c r="E11" s="31">
        <v>3</v>
      </c>
      <c r="F11" s="20">
        <v>18000</v>
      </c>
      <c r="G11" s="58">
        <f>E11*F11</f>
        <v>54000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3" customHeight="1" x14ac:dyDescent="0.25">
      <c r="A12" s="1"/>
      <c r="B12" s="10" t="s">
        <v>16</v>
      </c>
      <c r="C12" s="1" t="s">
        <v>16</v>
      </c>
      <c r="D12" s="1" t="s">
        <v>17</v>
      </c>
      <c r="E12" s="31">
        <v>3</v>
      </c>
      <c r="F12" s="20">
        <v>35000</v>
      </c>
      <c r="G12" s="58">
        <f>E12*F12</f>
        <v>105000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20.25" customHeight="1" x14ac:dyDescent="0.25">
      <c r="A13" s="1"/>
      <c r="B13" s="10" t="s">
        <v>18</v>
      </c>
      <c r="C13" s="21" t="s">
        <v>18</v>
      </c>
      <c r="D13" s="1" t="s">
        <v>9</v>
      </c>
      <c r="E13" s="31">
        <v>3</v>
      </c>
      <c r="F13" s="20">
        <v>20000</v>
      </c>
      <c r="G13" s="58">
        <f>E13*F13</f>
        <v>60000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36.75" customHeight="1" x14ac:dyDescent="0.25">
      <c r="A14" s="1"/>
      <c r="B14" s="10" t="s">
        <v>13</v>
      </c>
      <c r="C14" s="1" t="s">
        <v>13</v>
      </c>
      <c r="D14" s="1" t="s">
        <v>9</v>
      </c>
      <c r="E14" s="31">
        <v>3</v>
      </c>
      <c r="F14" s="20">
        <v>78500</v>
      </c>
      <c r="G14" s="58">
        <f>E14*F14</f>
        <v>235500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x14ac:dyDescent="0.25">
      <c r="A15" s="11"/>
      <c r="B15" s="22"/>
      <c r="C15" s="23"/>
      <c r="D15" s="11"/>
      <c r="E15" s="11"/>
      <c r="F15" s="24"/>
      <c r="G15" s="18">
        <f>SUM(G11:G14)</f>
        <v>454500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37.5" customHeight="1" x14ac:dyDescent="0.25">
      <c r="A16" s="1">
        <v>3</v>
      </c>
      <c r="B16" s="7" t="s">
        <v>19</v>
      </c>
      <c r="C16" s="1"/>
      <c r="D16" s="1"/>
      <c r="E16" s="31"/>
      <c r="F16" s="8"/>
      <c r="G16" s="9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54.75" customHeight="1" x14ac:dyDescent="0.25">
      <c r="A17" s="1"/>
      <c r="B17" s="25" t="s">
        <v>20</v>
      </c>
      <c r="C17" s="26" t="s">
        <v>20</v>
      </c>
      <c r="D17" s="1" t="s">
        <v>21</v>
      </c>
      <c r="E17" s="31">
        <v>6</v>
      </c>
      <c r="F17" s="20">
        <v>80000</v>
      </c>
      <c r="G17" s="58">
        <f>E17*F17</f>
        <v>480000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60" customHeight="1" x14ac:dyDescent="0.25">
      <c r="A18" s="1"/>
      <c r="B18" s="25" t="s">
        <v>22</v>
      </c>
      <c r="C18" s="26" t="s">
        <v>22</v>
      </c>
      <c r="D18" s="1" t="s">
        <v>21</v>
      </c>
      <c r="E18" s="31">
        <v>9</v>
      </c>
      <c r="F18" s="20">
        <v>14000</v>
      </c>
      <c r="G18" s="58">
        <f>E18*F18</f>
        <v>126000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x14ac:dyDescent="0.25">
      <c r="A19" s="11"/>
      <c r="B19" s="22"/>
      <c r="C19" s="27"/>
      <c r="D19" s="15"/>
      <c r="E19" s="15"/>
      <c r="F19" s="17"/>
      <c r="G19" s="18">
        <f>SUM(G17:G18)</f>
        <v>606000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38.25" x14ac:dyDescent="0.25">
      <c r="A20" s="1">
        <v>4</v>
      </c>
      <c r="B20" s="28" t="s">
        <v>23</v>
      </c>
      <c r="C20" s="28" t="s">
        <v>23</v>
      </c>
      <c r="D20" s="1" t="s">
        <v>21</v>
      </c>
      <c r="E20" s="57">
        <v>35</v>
      </c>
      <c r="F20" s="20">
        <v>13000</v>
      </c>
      <c r="G20" s="9">
        <f>E20*F20</f>
        <v>455000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38.25" x14ac:dyDescent="0.25">
      <c r="A21" s="1">
        <v>5</v>
      </c>
      <c r="B21" s="29" t="s">
        <v>24</v>
      </c>
      <c r="C21" s="29" t="s">
        <v>24</v>
      </c>
      <c r="D21" s="1" t="s">
        <v>21</v>
      </c>
      <c r="E21" s="31">
        <v>2</v>
      </c>
      <c r="F21" s="20">
        <v>7000</v>
      </c>
      <c r="G21" s="9">
        <f>E21*F21</f>
        <v>14000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51" x14ac:dyDescent="0.25">
      <c r="A22" s="1">
        <v>6</v>
      </c>
      <c r="B22" s="29" t="s">
        <v>25</v>
      </c>
      <c r="C22" s="29" t="s">
        <v>25</v>
      </c>
      <c r="D22" s="1" t="s">
        <v>21</v>
      </c>
      <c r="E22" s="31">
        <v>12</v>
      </c>
      <c r="F22" s="20">
        <v>16464</v>
      </c>
      <c r="G22" s="9">
        <f>E22*F22</f>
        <v>197568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38.25" x14ac:dyDescent="0.25">
      <c r="A23" s="1">
        <v>7</v>
      </c>
      <c r="B23" s="7" t="s">
        <v>26</v>
      </c>
      <c r="C23" s="1"/>
      <c r="D23" s="1"/>
      <c r="E23" s="31"/>
      <c r="F23" s="8"/>
      <c r="G23" s="9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51" x14ac:dyDescent="0.25">
      <c r="A24" s="1"/>
      <c r="B24" s="10" t="s">
        <v>27</v>
      </c>
      <c r="C24" s="1" t="s">
        <v>27</v>
      </c>
      <c r="D24" s="1" t="s">
        <v>28</v>
      </c>
      <c r="E24" s="31">
        <v>1</v>
      </c>
      <c r="F24" s="20">
        <v>122454</v>
      </c>
      <c r="G24" s="58">
        <f>E24*F24</f>
        <v>122454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38.25" x14ac:dyDescent="0.25">
      <c r="A25" s="1"/>
      <c r="B25" s="10" t="s">
        <v>29</v>
      </c>
      <c r="C25" s="1" t="s">
        <v>29</v>
      </c>
      <c r="D25" s="1" t="s">
        <v>28</v>
      </c>
      <c r="E25" s="31">
        <v>1</v>
      </c>
      <c r="F25" s="20">
        <v>198987</v>
      </c>
      <c r="G25" s="58">
        <f>E25*F25</f>
        <v>198987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5">
      <c r="A26" s="11"/>
      <c r="B26" s="12"/>
      <c r="C26" s="13"/>
      <c r="D26" s="15"/>
      <c r="E26" s="15"/>
      <c r="F26" s="17"/>
      <c r="G26" s="18">
        <f>SUM(G24:G25)</f>
        <v>321441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38.25" x14ac:dyDescent="0.25">
      <c r="A27" s="1">
        <v>8</v>
      </c>
      <c r="B27" s="10" t="s">
        <v>31</v>
      </c>
      <c r="C27" s="33" t="s">
        <v>31</v>
      </c>
      <c r="D27" s="1" t="s">
        <v>32</v>
      </c>
      <c r="E27" s="1">
        <v>200</v>
      </c>
      <c r="F27" s="1">
        <v>13291.2</v>
      </c>
      <c r="G27" s="32">
        <f t="shared" ref="G27:G36" si="0">F27*E27</f>
        <v>2658240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51" x14ac:dyDescent="0.25">
      <c r="A28" s="1">
        <v>9</v>
      </c>
      <c r="B28" s="10" t="s">
        <v>43</v>
      </c>
      <c r="C28" s="33" t="s">
        <v>44</v>
      </c>
      <c r="D28" s="1" t="s">
        <v>30</v>
      </c>
      <c r="E28" s="1">
        <v>2500</v>
      </c>
      <c r="F28" s="1">
        <v>123.1</v>
      </c>
      <c r="G28" s="32">
        <f t="shared" si="0"/>
        <v>307750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63.75" x14ac:dyDescent="0.25">
      <c r="A29" s="1">
        <v>10</v>
      </c>
      <c r="B29" s="10" t="s">
        <v>33</v>
      </c>
      <c r="C29" s="33" t="s">
        <v>33</v>
      </c>
      <c r="D29" s="1" t="s">
        <v>30</v>
      </c>
      <c r="E29" s="1">
        <v>22026</v>
      </c>
      <c r="F29" s="38">
        <v>35</v>
      </c>
      <c r="G29" s="32">
        <f t="shared" si="0"/>
        <v>770910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53" x14ac:dyDescent="0.25">
      <c r="A30" s="31">
        <v>11</v>
      </c>
      <c r="B30" s="30" t="s">
        <v>34</v>
      </c>
      <c r="C30" s="36" t="s">
        <v>53</v>
      </c>
      <c r="D30" s="31" t="s">
        <v>36</v>
      </c>
      <c r="E30" s="31">
        <v>1100</v>
      </c>
      <c r="F30" s="31">
        <v>1242.1600000000001</v>
      </c>
      <c r="G30" s="32">
        <f t="shared" si="0"/>
        <v>1366376</v>
      </c>
      <c r="H30" s="62"/>
      <c r="I30" s="62"/>
      <c r="J30" s="62"/>
      <c r="K30" s="62"/>
      <c r="L30" s="62"/>
      <c r="M30" s="62"/>
      <c r="N30" s="62"/>
      <c r="O30" s="62"/>
      <c r="P30" s="62"/>
      <c r="Q30" s="77"/>
    </row>
    <row r="31" spans="1:17" ht="38.25" x14ac:dyDescent="0.25">
      <c r="A31" s="1">
        <v>12</v>
      </c>
      <c r="B31" s="10" t="s">
        <v>52</v>
      </c>
      <c r="C31" s="10" t="s">
        <v>37</v>
      </c>
      <c r="D31" s="1" t="s">
        <v>30</v>
      </c>
      <c r="E31" s="1">
        <v>500</v>
      </c>
      <c r="F31" s="34">
        <v>294.38</v>
      </c>
      <c r="G31" s="32">
        <f t="shared" si="0"/>
        <v>147190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02" x14ac:dyDescent="0.25">
      <c r="A32" s="1">
        <v>13</v>
      </c>
      <c r="B32" s="10" t="s">
        <v>38</v>
      </c>
      <c r="C32" s="10" t="s">
        <v>38</v>
      </c>
      <c r="D32" s="1" t="s">
        <v>21</v>
      </c>
      <c r="E32" s="1">
        <v>9</v>
      </c>
      <c r="F32" s="9">
        <v>7000</v>
      </c>
      <c r="G32" s="32">
        <f t="shared" si="0"/>
        <v>63000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25.5" x14ac:dyDescent="0.25">
      <c r="A33" s="1">
        <v>14</v>
      </c>
      <c r="B33" s="30" t="s">
        <v>39</v>
      </c>
      <c r="C33" s="10" t="s">
        <v>40</v>
      </c>
      <c r="D33" s="1" t="s">
        <v>28</v>
      </c>
      <c r="E33" s="1">
        <v>8000</v>
      </c>
      <c r="F33" s="34">
        <v>189.25</v>
      </c>
      <c r="G33" s="32">
        <f t="shared" si="0"/>
        <v>1514000</v>
      </c>
      <c r="H33" s="62"/>
      <c r="I33" s="62"/>
      <c r="J33" s="62"/>
      <c r="K33" s="62"/>
      <c r="L33" s="62"/>
      <c r="M33" s="62"/>
      <c r="N33" s="62"/>
      <c r="O33" s="62"/>
      <c r="P33" s="62"/>
      <c r="Q33" s="78"/>
    </row>
    <row r="34" spans="1:17" ht="63.75" x14ac:dyDescent="0.25">
      <c r="A34" s="1">
        <v>15</v>
      </c>
      <c r="B34" s="30" t="s">
        <v>41</v>
      </c>
      <c r="C34" s="30" t="s">
        <v>47</v>
      </c>
      <c r="D34" s="31" t="s">
        <v>30</v>
      </c>
      <c r="E34" s="31">
        <v>200</v>
      </c>
      <c r="F34" s="35">
        <v>160</v>
      </c>
      <c r="G34" s="32">
        <f t="shared" si="0"/>
        <v>32000</v>
      </c>
      <c r="H34" s="62"/>
      <c r="I34" s="62"/>
      <c r="J34" s="62"/>
      <c r="K34" s="62"/>
      <c r="L34" s="62"/>
      <c r="M34" s="62"/>
      <c r="N34" s="62"/>
      <c r="O34" s="62"/>
      <c r="P34" s="62"/>
      <c r="Q34" s="78"/>
    </row>
    <row r="35" spans="1:17" ht="63.75" x14ac:dyDescent="0.25">
      <c r="A35" s="1">
        <v>16</v>
      </c>
      <c r="B35" s="30" t="s">
        <v>42</v>
      </c>
      <c r="C35" s="30" t="s">
        <v>48</v>
      </c>
      <c r="D35" s="31" t="s">
        <v>30</v>
      </c>
      <c r="E35" s="31">
        <v>4000</v>
      </c>
      <c r="F35" s="35">
        <v>57</v>
      </c>
      <c r="G35" s="32">
        <f t="shared" si="0"/>
        <v>228000</v>
      </c>
      <c r="H35" s="62"/>
      <c r="I35" s="62"/>
      <c r="J35" s="62"/>
      <c r="K35" s="62"/>
      <c r="L35" s="62"/>
      <c r="M35" s="62"/>
      <c r="N35" s="62"/>
      <c r="O35" s="62"/>
      <c r="P35" s="62"/>
      <c r="Q35" s="78"/>
    </row>
    <row r="36" spans="1:17" ht="64.5" x14ac:dyDescent="0.25">
      <c r="A36" s="1">
        <v>17</v>
      </c>
      <c r="B36" s="30" t="s">
        <v>45</v>
      </c>
      <c r="C36" s="39" t="s">
        <v>46</v>
      </c>
      <c r="D36" s="31" t="s">
        <v>30</v>
      </c>
      <c r="E36" s="31">
        <v>14000</v>
      </c>
      <c r="F36" s="35">
        <v>62.2</v>
      </c>
      <c r="G36" s="32">
        <f t="shared" si="0"/>
        <v>870800</v>
      </c>
      <c r="H36" s="62"/>
      <c r="I36" s="62"/>
      <c r="J36" s="62"/>
      <c r="K36" s="62"/>
      <c r="L36" s="62"/>
      <c r="M36" s="62"/>
      <c r="N36" s="62"/>
      <c r="O36" s="62"/>
      <c r="P36" s="62"/>
      <c r="Q36" s="78"/>
    </row>
    <row r="37" spans="1:17" x14ac:dyDescent="0.25">
      <c r="A37" s="72"/>
      <c r="B37" s="72"/>
      <c r="C37" s="72"/>
      <c r="D37" s="72"/>
      <c r="E37" s="72"/>
      <c r="F37" s="73"/>
      <c r="G37" s="74">
        <f>G36+G35+G34+G33+G32+G31+G30+G29+G28+G27+G26+G19+G15+G9</f>
        <v>10691007</v>
      </c>
      <c r="H37" s="72"/>
      <c r="I37" s="72"/>
      <c r="J37" s="72"/>
      <c r="K37" s="72"/>
      <c r="L37" s="72"/>
      <c r="M37" s="72"/>
      <c r="N37" s="72"/>
      <c r="O37" s="72"/>
      <c r="P37" s="72"/>
      <c r="Q37" s="79"/>
    </row>
  </sheetData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2021-03-09T05:56:31Z</cp:lastPrinted>
  <dcterms:created xsi:type="dcterms:W3CDTF">2021-02-26T05:43:22Z</dcterms:created>
  <dcterms:modified xsi:type="dcterms:W3CDTF">2021-03-09T06:13:56Z</dcterms:modified>
</cp:coreProperties>
</file>